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G:\jur-juridiquemarches\Marchés SUP 40 KE\Services\Dechets recyclables\2 - DCE\02.V2\DQE-BPU\"/>
    </mc:Choice>
  </mc:AlternateContent>
  <xr:revisionPtr revIDLastSave="0" documentId="13_ncr:1_{8227B2DE-6554-4871-9540-AA1BF3D732DD}" xr6:coauthVersionLast="47" xr6:coauthVersionMax="47" xr10:uidLastSave="{00000000-0000-0000-0000-000000000000}"/>
  <bookViews>
    <workbookView xWindow="28680" yWindow="-120" windowWidth="29040" windowHeight="15720" xr2:uid="{63C4A24C-F718-41DB-96BA-3FA9287FF624}"/>
  </bookViews>
  <sheets>
    <sheet name="DQE" sheetId="1" r:id="rId1"/>
    <sheet name="BPU" sheetId="2" r:id="rId2"/>
  </sheets>
  <definedNames>
    <definedName name="_xlnm.Print_Area" localSheetId="1">BPU!$A$2:$D$35</definedName>
    <definedName name="_xlnm.Print_Area" localSheetId="0">DQE!$A$1:$M$24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B29" i="1" l="1"/>
  <c r="B28" i="1"/>
  <c r="B27" i="1"/>
  <c r="D23" i="1"/>
  <c r="E23" i="1" s="1"/>
  <c r="D22" i="1"/>
  <c r="E22" i="1" s="1"/>
  <c r="D16" i="1"/>
  <c r="E16" i="1" s="1"/>
  <c r="D15" i="1"/>
  <c r="E15" i="1" s="1"/>
  <c r="D14" i="1"/>
  <c r="E14" i="1" s="1"/>
  <c r="D9" i="1"/>
  <c r="E9" i="1" s="1"/>
  <c r="D8" i="1"/>
  <c r="E8" i="1" s="1"/>
  <c r="M8" i="1" s="1"/>
  <c r="J23" i="1"/>
  <c r="K23" i="1" s="1"/>
  <c r="J22" i="1"/>
  <c r="K22" i="1" s="1"/>
  <c r="K24" i="1" s="1"/>
  <c r="G23" i="1"/>
  <c r="H23" i="1" s="1"/>
  <c r="G22" i="1"/>
  <c r="H22" i="1" s="1"/>
  <c r="J16" i="1"/>
  <c r="K16" i="1" s="1"/>
  <c r="J15" i="1"/>
  <c r="K15" i="1" s="1"/>
  <c r="J14" i="1"/>
  <c r="K14" i="1" s="1"/>
  <c r="G16" i="1"/>
  <c r="H16" i="1" s="1"/>
  <c r="G15" i="1"/>
  <c r="H15" i="1" s="1"/>
  <c r="G14" i="1"/>
  <c r="H14" i="1" s="1"/>
  <c r="J9" i="1"/>
  <c r="K9" i="1" s="1"/>
  <c r="J8" i="1"/>
  <c r="K8" i="1" s="1"/>
  <c r="G9" i="1"/>
  <c r="H9" i="1" s="1"/>
  <c r="G8" i="1"/>
  <c r="H8" i="1" s="1"/>
  <c r="M9" i="1" l="1"/>
  <c r="M15" i="1"/>
  <c r="M16" i="1"/>
  <c r="M17" i="1" s="1"/>
  <c r="M22" i="1"/>
  <c r="M23" i="1"/>
  <c r="H24" i="1"/>
  <c r="E24" i="1"/>
  <c r="K17" i="1"/>
  <c r="M14" i="1"/>
  <c r="E10" i="1"/>
  <c r="H10" i="1"/>
  <c r="E17" i="1"/>
  <c r="H17" i="1"/>
  <c r="K10" i="1"/>
  <c r="M10" i="1" l="1"/>
  <c r="M24" i="1"/>
</calcChain>
</file>

<file path=xl/sharedStrings.xml><?xml version="1.0" encoding="utf-8"?>
<sst xmlns="http://schemas.openxmlformats.org/spreadsheetml/2006/main" count="94" uniqueCount="44">
  <si>
    <t>Le candidat compléte seulement l'onglet BPU et s'assure de la cohérence des prix entre la DQE et le BPU</t>
  </si>
  <si>
    <t>Les quantités et les types de contenants indiqués dans les DQE ne sont pas contractuels et servent de base à l'analyse financière</t>
  </si>
  <si>
    <t>type de dechet (fillière)</t>
  </si>
  <si>
    <t>Nombre de contenant</t>
  </si>
  <si>
    <t>Prix unitaire annuel location contenant en € HT</t>
  </si>
  <si>
    <t>nombre de collecte annuelle estimé</t>
  </si>
  <si>
    <t>Prix unitaire collecte en € HT</t>
  </si>
  <si>
    <t>Prix annuel collecte en €HT</t>
  </si>
  <si>
    <t>Quantité annuelle collectée estimée en Tonnes</t>
  </si>
  <si>
    <t>Prix annuel traitement en € HT</t>
  </si>
  <si>
    <t>Prix annuel en € HT</t>
  </si>
  <si>
    <t>Recyclage en mélange</t>
  </si>
  <si>
    <t>Cartons</t>
  </si>
  <si>
    <t>Laval CH</t>
  </si>
  <si>
    <t>Ordures ménagères</t>
  </si>
  <si>
    <t>Le Mans</t>
  </si>
  <si>
    <t>Laval MDD</t>
  </si>
  <si>
    <t>prix des contenants</t>
  </si>
  <si>
    <t>Le candidat peut proposer d'autres contenants en ajoutant des lignes à la suite.</t>
  </si>
  <si>
    <t>Prix  de collecte</t>
  </si>
  <si>
    <t>Prix unitaire de collecte en € HT</t>
  </si>
  <si>
    <t>Prix collecte mutualisé</t>
  </si>
  <si>
    <t>Prix unitaire de collecte mutualisé</t>
  </si>
  <si>
    <t>commentaire, le candidat indique les filières qu'il mutalise lors de la collecte (exemple : le candidat peut collecter le recyclage en mélange meme temps que le carton et le polystyrène)</t>
  </si>
  <si>
    <t>Le mans</t>
  </si>
  <si>
    <t>Prix du traitement des déchets</t>
  </si>
  <si>
    <t>Prix du traitement en € HT à la tonne</t>
  </si>
  <si>
    <t>recyclage en mélange</t>
  </si>
  <si>
    <t>bac roulant 1000 L +/- 50 L</t>
  </si>
  <si>
    <t>bac roulant 770 L  + / - 40 L</t>
  </si>
  <si>
    <t>bac roulant 660 L  +/- 30 L</t>
  </si>
  <si>
    <t>bac roulant 340 L  +/- 15 L</t>
  </si>
  <si>
    <t>Bac roulant 240 L +/- 10 L</t>
  </si>
  <si>
    <t>Caisse palette 660 L +/- 30 L</t>
  </si>
  <si>
    <t>Roll grillagé 1500 L +/- 75L</t>
  </si>
  <si>
    <t>Roll grillagé  3000L +/- 150L</t>
  </si>
  <si>
    <t xml:space="preserve"> 2022/EFS-CPDL/214  -  ENLEVEMENT, TRANSPORT ET TRAITEMENT DES DECHETS NON DANGEREUX DE L’EFS CENTRE-PAYS DE LA LOIRE 
DQE - non contractuel lot 3 </t>
  </si>
  <si>
    <t>Prix unitaire mensuel location contenant en € HT</t>
  </si>
  <si>
    <t>Prix annuel de location des contenants en € HT</t>
  </si>
  <si>
    <t xml:space="preserve">Prix du traitement en € HT à la tonne </t>
  </si>
  <si>
    <t xml:space="preserve">Taux de TVA </t>
  </si>
  <si>
    <t xml:space="preserve"> 2022/EFS-CPDL/214  -  ENLEVEMENT, TRANSPORT ET TRAITEMENT DES DECHETS NON DANGEREUX DE L’EFS CENTRE-PAYS DE LA LOIRE 
BPU -  lot 3 </t>
  </si>
  <si>
    <t>Type de contenant equivalent au DQE</t>
  </si>
  <si>
    <t>Total sur 48 mois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</si>
</sst>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8" formatCode="#,##0.00\ &quot;€&quot;;[Red]\-#,##0.00\ &quot;€&quot;"/>
    <numFmt numFmtId="44" formatCode="_-* #,##0.00\ &quot;€&quot;_-;\-* #,##0.00\ &quot;€&quot;_-;_-* &quot;-&quot;??\ &quot;€&quot;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9" tint="0.79998168889431442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52">
    <xf numFmtId="0" fontId="0" fillId="0" borderId="0" xfId="0"/>
    <xf numFmtId="0" fontId="0" fillId="0" borderId="0" xfId="0" applyAlignment="1">
      <alignment wrapText="1"/>
    </xf>
    <xf numFmtId="0" fontId="0" fillId="0" borderId="4" xfId="0" applyBorder="1"/>
    <xf numFmtId="0" fontId="0" fillId="3" borderId="4" xfId="0" applyFill="1" applyBorder="1" applyAlignment="1">
      <alignment horizontal="center" vertical="center" wrapText="1"/>
    </xf>
    <xf numFmtId="0" fontId="0" fillId="4" borderId="4" xfId="0" applyFill="1" applyBorder="1"/>
    <xf numFmtId="8" fontId="0" fillId="4" borderId="4" xfId="0" applyNumberFormat="1" applyFill="1" applyBorder="1"/>
    <xf numFmtId="8" fontId="0" fillId="4" borderId="0" xfId="0" applyNumberFormat="1" applyFill="1"/>
    <xf numFmtId="44" fontId="0" fillId="4" borderId="4" xfId="1" applyFont="1" applyFill="1" applyBorder="1" applyAlignment="1">
      <alignment horizontal="center" vertical="center" wrapText="1"/>
    </xf>
    <xf numFmtId="44" fontId="0" fillId="4" borderId="4" xfId="1" applyFont="1" applyFill="1" applyBorder="1"/>
    <xf numFmtId="44" fontId="0" fillId="0" borderId="0" xfId="1" applyFont="1"/>
    <xf numFmtId="44" fontId="0" fillId="4" borderId="0" xfId="1" applyFont="1" applyFill="1"/>
    <xf numFmtId="0" fontId="0" fillId="4" borderId="4" xfId="1" applyNumberFormat="1" applyFont="1" applyFill="1" applyBorder="1"/>
    <xf numFmtId="0" fontId="0" fillId="4" borderId="4" xfId="1" applyNumberFormat="1" applyFont="1" applyFill="1" applyBorder="1" applyAlignment="1">
      <alignment horizontal="right"/>
    </xf>
    <xf numFmtId="0" fontId="0" fillId="4" borderId="4" xfId="1" applyNumberFormat="1" applyFont="1" applyFill="1" applyBorder="1" applyAlignment="1">
      <alignment horizontal="right" vertical="center" wrapText="1"/>
    </xf>
    <xf numFmtId="0" fontId="0" fillId="0" borderId="4" xfId="0" applyBorder="1" applyAlignment="1">
      <alignment horizontal="center" vertical="center"/>
    </xf>
    <xf numFmtId="0" fontId="0" fillId="6" borderId="4" xfId="0" applyFill="1" applyBorder="1" applyAlignment="1">
      <alignment horizontal="center" vertical="center"/>
    </xf>
    <xf numFmtId="0" fontId="0" fillId="0" borderId="4" xfId="0" applyFill="1" applyBorder="1" applyAlignment="1">
      <alignment horizontal="left" vertical="center" wrapText="1"/>
    </xf>
    <xf numFmtId="0" fontId="2" fillId="0" borderId="0" xfId="0" applyFont="1"/>
    <xf numFmtId="0" fontId="0" fillId="3" borderId="5" xfId="0" applyFill="1" applyBorder="1" applyAlignment="1">
      <alignment horizontal="center" vertical="center" wrapText="1"/>
    </xf>
    <xf numFmtId="0" fontId="0" fillId="0" borderId="0" xfId="0" applyFont="1"/>
    <xf numFmtId="0" fontId="3" fillId="3" borderId="4" xfId="0" applyFont="1" applyFill="1" applyBorder="1" applyAlignment="1">
      <alignment horizontal="center" vertical="center" wrapText="1"/>
    </xf>
    <xf numFmtId="0" fontId="0" fillId="0" borderId="11" xfId="0" applyBorder="1"/>
    <xf numFmtId="0" fontId="0" fillId="3" borderId="12" xfId="0" applyFill="1" applyBorder="1" applyAlignment="1">
      <alignment wrapText="1"/>
    </xf>
    <xf numFmtId="0" fontId="0" fillId="0" borderId="13" xfId="0" applyBorder="1"/>
    <xf numFmtId="0" fontId="0" fillId="0" borderId="12" xfId="0" applyBorder="1" applyAlignment="1">
      <alignment wrapText="1"/>
    </xf>
    <xf numFmtId="0" fontId="0" fillId="0" borderId="14" xfId="0" applyBorder="1"/>
    <xf numFmtId="0" fontId="0" fillId="0" borderId="15" xfId="0" applyBorder="1"/>
    <xf numFmtId="0" fontId="0" fillId="0" borderId="17" xfId="0" applyBorder="1" applyAlignment="1">
      <alignment horizontal="center"/>
    </xf>
    <xf numFmtId="0" fontId="0" fillId="6" borderId="17" xfId="0" applyFill="1" applyBorder="1"/>
    <xf numFmtId="0" fontId="0" fillId="0" borderId="17" xfId="0" applyBorder="1"/>
    <xf numFmtId="0" fontId="0" fillId="0" borderId="18" xfId="0" applyBorder="1"/>
    <xf numFmtId="0" fontId="0" fillId="0" borderId="19" xfId="0" applyBorder="1"/>
    <xf numFmtId="0" fontId="0" fillId="3" borderId="12" xfId="0" applyFill="1" applyBorder="1" applyAlignment="1">
      <alignment horizontal="center" vertical="center" wrapText="1"/>
    </xf>
    <xf numFmtId="0" fontId="0" fillId="0" borderId="13" xfId="0" applyBorder="1" applyAlignment="1">
      <alignment horizontal="left" vertical="center"/>
    </xf>
    <xf numFmtId="0" fontId="0" fillId="0" borderId="14" xfId="0" applyBorder="1" applyAlignment="1">
      <alignment horizontal="left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0" borderId="4" xfId="0" applyFont="1" applyBorder="1" applyAlignment="1">
      <alignment horizontal="center"/>
    </xf>
    <xf numFmtId="0" fontId="2" fillId="5" borderId="7" xfId="0" applyFont="1" applyFill="1" applyBorder="1" applyAlignment="1">
      <alignment horizontal="center"/>
    </xf>
    <xf numFmtId="0" fontId="2" fillId="5" borderId="8" xfId="0" applyFont="1" applyFill="1" applyBorder="1" applyAlignment="1">
      <alignment horizontal="center"/>
    </xf>
    <xf numFmtId="0" fontId="2" fillId="5" borderId="1" xfId="0" applyFont="1" applyFill="1" applyBorder="1" applyAlignment="1">
      <alignment horizontal="center"/>
    </xf>
    <xf numFmtId="0" fontId="2" fillId="5" borderId="3" xfId="0" applyFont="1" applyFill="1" applyBorder="1" applyAlignment="1">
      <alignment horizontal="center"/>
    </xf>
    <xf numFmtId="0" fontId="0" fillId="3" borderId="9" xfId="0" applyFill="1" applyBorder="1" applyAlignment="1">
      <alignment horizontal="center" vertical="center"/>
    </xf>
    <xf numFmtId="0" fontId="0" fillId="3" borderId="6" xfId="0" applyFill="1" applyBorder="1" applyAlignment="1">
      <alignment horizontal="center" vertical="center"/>
    </xf>
    <xf numFmtId="0" fontId="0" fillId="3" borderId="16" xfId="0" applyFill="1" applyBorder="1" applyAlignment="1">
      <alignment horizontal="center" vertical="center"/>
    </xf>
    <xf numFmtId="0" fontId="2" fillId="5" borderId="10" xfId="0" applyFont="1" applyFill="1" applyBorder="1" applyAlignment="1">
      <alignment horizontal="center"/>
    </xf>
    <xf numFmtId="0" fontId="2" fillId="5" borderId="2" xfId="0" applyFont="1" applyFill="1" applyBorder="1" applyAlignment="1">
      <alignment horizontal="center"/>
    </xf>
    <xf numFmtId="0" fontId="0" fillId="7" borderId="4" xfId="0" applyFill="1" applyBorder="1"/>
    <xf numFmtId="8" fontId="0" fillId="0" borderId="4" xfId="0" applyNumberFormat="1" applyBorder="1"/>
    <xf numFmtId="44" fontId="0" fillId="0" borderId="4" xfId="0" applyNumberFormat="1" applyBorder="1"/>
    <xf numFmtId="0" fontId="2" fillId="0" borderId="4" xfId="0" applyFont="1" applyBorder="1"/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69E6F8-9EAC-4806-9A98-36FB416E77B2}">
  <sheetPr>
    <pageSetUpPr fitToPage="1"/>
  </sheetPr>
  <dimension ref="A1:N29"/>
  <sheetViews>
    <sheetView tabSelected="1" topLeftCell="A10" workbookViewId="0">
      <selection activeCell="F35" sqref="F35"/>
    </sheetView>
  </sheetViews>
  <sheetFormatPr baseColWidth="10" defaultRowHeight="15" x14ac:dyDescent="0.25"/>
  <cols>
    <col min="1" max="1" width="22.7109375" customWidth="1"/>
    <col min="2" max="2" width="23.85546875" bestFit="1" customWidth="1"/>
    <col min="4" max="4" width="11.42578125" customWidth="1"/>
  </cols>
  <sheetData>
    <row r="1" spans="1:14" s="17" customFormat="1" ht="49.5" customHeight="1" thickBot="1" x14ac:dyDescent="0.3">
      <c r="A1" s="35" t="s">
        <v>36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7"/>
    </row>
    <row r="2" spans="1:14" s="17" customFormat="1" x14ac:dyDescent="0.25"/>
    <row r="3" spans="1:14" s="19" customFormat="1" x14ac:dyDescent="0.25">
      <c r="A3" s="19" t="s">
        <v>0</v>
      </c>
    </row>
    <row r="4" spans="1:14" s="19" customFormat="1" x14ac:dyDescent="0.25">
      <c r="A4" s="19" t="s">
        <v>1</v>
      </c>
    </row>
    <row r="6" spans="1:14" x14ac:dyDescent="0.25">
      <c r="A6" s="38" t="s">
        <v>13</v>
      </c>
      <c r="B6" s="38"/>
      <c r="C6" s="38"/>
      <c r="D6" s="38"/>
      <c r="E6" s="38"/>
      <c r="F6" s="38"/>
      <c r="G6" s="38"/>
      <c r="H6" s="38"/>
      <c r="I6" s="38"/>
      <c r="J6" s="38"/>
      <c r="K6" s="38"/>
      <c r="L6" s="38"/>
      <c r="M6" s="38"/>
    </row>
    <row r="7" spans="1:14" ht="90" x14ac:dyDescent="0.25">
      <c r="A7" s="3" t="s">
        <v>2</v>
      </c>
      <c r="B7" s="20" t="s">
        <v>42</v>
      </c>
      <c r="C7" s="20" t="s">
        <v>3</v>
      </c>
      <c r="D7" s="18" t="s">
        <v>37</v>
      </c>
      <c r="E7" s="18" t="s">
        <v>38</v>
      </c>
      <c r="F7" s="20" t="s">
        <v>5</v>
      </c>
      <c r="G7" s="20" t="s">
        <v>6</v>
      </c>
      <c r="H7" s="20" t="s">
        <v>7</v>
      </c>
      <c r="I7" s="20" t="s">
        <v>8</v>
      </c>
      <c r="J7" s="20" t="s">
        <v>39</v>
      </c>
      <c r="K7" s="20" t="s">
        <v>9</v>
      </c>
      <c r="L7" s="20" t="s">
        <v>40</v>
      </c>
      <c r="M7" s="20" t="s">
        <v>10</v>
      </c>
      <c r="N7" s="1"/>
    </row>
    <row r="8" spans="1:14" x14ac:dyDescent="0.25">
      <c r="A8" s="2" t="s">
        <v>11</v>
      </c>
      <c r="B8" s="4" t="s">
        <v>29</v>
      </c>
      <c r="C8" s="4">
        <v>1</v>
      </c>
      <c r="D8" s="5">
        <f>BPU!B6</f>
        <v>0</v>
      </c>
      <c r="E8" s="5">
        <f>D8*C8</f>
        <v>0</v>
      </c>
      <c r="F8" s="4">
        <v>52</v>
      </c>
      <c r="G8" s="5">
        <f>BPU!B20</f>
        <v>0</v>
      </c>
      <c r="H8" s="5">
        <f>F8*G8</f>
        <v>0</v>
      </c>
      <c r="I8" s="4">
        <v>2.4300000000000002</v>
      </c>
      <c r="J8" s="5">
        <f>BPU!B34</f>
        <v>0</v>
      </c>
      <c r="K8" s="5">
        <f>I8*J8</f>
        <v>0</v>
      </c>
      <c r="L8" s="4"/>
      <c r="M8" s="5">
        <f>E8+H8+K8</f>
        <v>0</v>
      </c>
    </row>
    <row r="9" spans="1:14" x14ac:dyDescent="0.25">
      <c r="A9" s="2" t="s">
        <v>12</v>
      </c>
      <c r="B9" s="4" t="s">
        <v>29</v>
      </c>
      <c r="C9" s="4">
        <v>1</v>
      </c>
      <c r="D9" s="5">
        <f>BPU!B6</f>
        <v>0</v>
      </c>
      <c r="E9" s="5">
        <f>D9*C9</f>
        <v>0</v>
      </c>
      <c r="F9" s="4">
        <v>52</v>
      </c>
      <c r="G9" s="5">
        <f>BPU!B21</f>
        <v>0</v>
      </c>
      <c r="H9" s="5">
        <f>F9*G9</f>
        <v>0</v>
      </c>
      <c r="I9" s="4">
        <v>4.25</v>
      </c>
      <c r="J9" s="5">
        <f>BPU!B35</f>
        <v>0</v>
      </c>
      <c r="K9" s="5">
        <f>I9*J9</f>
        <v>0</v>
      </c>
      <c r="L9" s="4"/>
      <c r="M9" s="5">
        <f>E9+H9+K9</f>
        <v>0</v>
      </c>
    </row>
    <row r="10" spans="1:14" x14ac:dyDescent="0.25">
      <c r="E10" s="6">
        <f>E8+E9</f>
        <v>0</v>
      </c>
      <c r="H10" s="6">
        <f>H8+H9</f>
        <v>0</v>
      </c>
      <c r="K10" s="6">
        <f>K8+K9</f>
        <v>0</v>
      </c>
      <c r="M10" s="6">
        <f>M8+M9</f>
        <v>0</v>
      </c>
    </row>
    <row r="12" spans="1:14" x14ac:dyDescent="0.25">
      <c r="A12" s="38" t="s">
        <v>16</v>
      </c>
      <c r="B12" s="38"/>
      <c r="C12" s="38"/>
      <c r="D12" s="38"/>
      <c r="E12" s="38"/>
      <c r="F12" s="38"/>
      <c r="G12" s="38"/>
      <c r="H12" s="38"/>
      <c r="I12" s="38"/>
      <c r="J12" s="38"/>
      <c r="K12" s="38"/>
      <c r="L12" s="38"/>
      <c r="M12" s="38"/>
    </row>
    <row r="13" spans="1:14" ht="90" x14ac:dyDescent="0.25">
      <c r="A13" s="3" t="s">
        <v>2</v>
      </c>
      <c r="B13" s="20" t="s">
        <v>42</v>
      </c>
      <c r="C13" s="20" t="s">
        <v>3</v>
      </c>
      <c r="D13" s="18" t="s">
        <v>37</v>
      </c>
      <c r="E13" s="18" t="s">
        <v>38</v>
      </c>
      <c r="F13" s="20" t="s">
        <v>5</v>
      </c>
      <c r="G13" s="20" t="s">
        <v>6</v>
      </c>
      <c r="H13" s="20" t="s">
        <v>7</v>
      </c>
      <c r="I13" s="20" t="s">
        <v>8</v>
      </c>
      <c r="J13" s="20" t="s">
        <v>39</v>
      </c>
      <c r="K13" s="20" t="s">
        <v>9</v>
      </c>
      <c r="L13" s="20" t="s">
        <v>40</v>
      </c>
      <c r="M13" s="20" t="s">
        <v>10</v>
      </c>
      <c r="N13" s="1"/>
    </row>
    <row r="14" spans="1:14" x14ac:dyDescent="0.25">
      <c r="A14" s="16" t="s">
        <v>14</v>
      </c>
      <c r="B14" s="4" t="s">
        <v>29</v>
      </c>
      <c r="C14" s="4">
        <v>1</v>
      </c>
      <c r="D14" s="7">
        <f>BPU!B6</f>
        <v>0</v>
      </c>
      <c r="E14" s="7">
        <f>D14*C14</f>
        <v>0</v>
      </c>
      <c r="F14" s="11">
        <v>52</v>
      </c>
      <c r="G14" s="7">
        <f>BPU!C19</f>
        <v>0</v>
      </c>
      <c r="H14" s="7">
        <f>F14*G14</f>
        <v>0</v>
      </c>
      <c r="I14" s="13">
        <v>7.89</v>
      </c>
      <c r="J14" s="7">
        <f>BPU!B33</f>
        <v>0</v>
      </c>
      <c r="K14" s="7">
        <f>I14*J14</f>
        <v>0</v>
      </c>
      <c r="L14" s="7"/>
      <c r="M14" s="7">
        <f>E14+H14+K14</f>
        <v>0</v>
      </c>
      <c r="N14" s="1"/>
    </row>
    <row r="15" spans="1:14" x14ac:dyDescent="0.25">
      <c r="A15" s="2" t="s">
        <v>11</v>
      </c>
      <c r="B15" s="4" t="s">
        <v>29</v>
      </c>
      <c r="C15" s="4">
        <v>1</v>
      </c>
      <c r="D15" s="8">
        <f>BPU!B6</f>
        <v>0</v>
      </c>
      <c r="E15" s="8">
        <f>D15*C15</f>
        <v>0</v>
      </c>
      <c r="F15" s="11">
        <v>52</v>
      </c>
      <c r="G15" s="8">
        <f>BPU!C20</f>
        <v>0</v>
      </c>
      <c r="H15" s="8">
        <f>F15*G15</f>
        <v>0</v>
      </c>
      <c r="I15" s="12">
        <v>2.4300000000000002</v>
      </c>
      <c r="J15" s="8">
        <f>BPU!B34</f>
        <v>0</v>
      </c>
      <c r="K15" s="8">
        <f>I15*J15</f>
        <v>0</v>
      </c>
      <c r="L15" s="8"/>
      <c r="M15" s="7">
        <f t="shared" ref="M15:M16" si="0">E15+H15+K15</f>
        <v>0</v>
      </c>
    </row>
    <row r="16" spans="1:14" x14ac:dyDescent="0.25">
      <c r="A16" s="2" t="s">
        <v>12</v>
      </c>
      <c r="B16" s="4" t="s">
        <v>29</v>
      </c>
      <c r="C16" s="4">
        <v>1</v>
      </c>
      <c r="D16" s="8">
        <f>BPU!B6</f>
        <v>0</v>
      </c>
      <c r="E16" s="8">
        <f>D16*C16</f>
        <v>0</v>
      </c>
      <c r="F16" s="11">
        <v>12</v>
      </c>
      <c r="G16" s="8">
        <f>BPU!C21</f>
        <v>0</v>
      </c>
      <c r="H16" s="8">
        <f>F16*G16</f>
        <v>0</v>
      </c>
      <c r="I16" s="12">
        <v>0.98</v>
      </c>
      <c r="J16" s="8">
        <f>BPU!B35</f>
        <v>0</v>
      </c>
      <c r="K16" s="8">
        <f>I16*J16</f>
        <v>0</v>
      </c>
      <c r="L16" s="8"/>
      <c r="M16" s="7">
        <f t="shared" si="0"/>
        <v>0</v>
      </c>
    </row>
    <row r="17" spans="1:14" x14ac:dyDescent="0.25">
      <c r="D17" s="9"/>
      <c r="E17" s="10">
        <f>E15+E16</f>
        <v>0</v>
      </c>
      <c r="F17" s="9"/>
      <c r="G17" s="9"/>
      <c r="H17" s="10">
        <f>H15+H16</f>
        <v>0</v>
      </c>
      <c r="I17" s="9"/>
      <c r="J17" s="9"/>
      <c r="K17" s="10">
        <f>K15+K16</f>
        <v>0</v>
      </c>
      <c r="L17" s="9"/>
      <c r="M17" s="10">
        <f>M15+M16</f>
        <v>0</v>
      </c>
    </row>
    <row r="20" spans="1:14" x14ac:dyDescent="0.25">
      <c r="A20" s="38" t="s">
        <v>15</v>
      </c>
      <c r="B20" s="38"/>
      <c r="C20" s="38"/>
      <c r="D20" s="38"/>
      <c r="E20" s="38"/>
      <c r="F20" s="38"/>
      <c r="G20" s="38"/>
      <c r="H20" s="38"/>
      <c r="I20" s="38"/>
      <c r="J20" s="38"/>
      <c r="K20" s="38"/>
      <c r="L20" s="38"/>
      <c r="M20" s="38"/>
    </row>
    <row r="21" spans="1:14" ht="90" x14ac:dyDescent="0.25">
      <c r="A21" s="3" t="s">
        <v>2</v>
      </c>
      <c r="B21" s="20" t="s">
        <v>42</v>
      </c>
      <c r="C21" s="20" t="s">
        <v>3</v>
      </c>
      <c r="D21" s="18" t="s">
        <v>37</v>
      </c>
      <c r="E21" s="18" t="s">
        <v>38</v>
      </c>
      <c r="F21" s="20" t="s">
        <v>5</v>
      </c>
      <c r="G21" s="20" t="s">
        <v>6</v>
      </c>
      <c r="H21" s="20" t="s">
        <v>7</v>
      </c>
      <c r="I21" s="20" t="s">
        <v>8</v>
      </c>
      <c r="J21" s="20" t="s">
        <v>39</v>
      </c>
      <c r="K21" s="20" t="s">
        <v>9</v>
      </c>
      <c r="L21" s="20" t="s">
        <v>40</v>
      </c>
      <c r="M21" s="20" t="s">
        <v>10</v>
      </c>
      <c r="N21" s="1"/>
    </row>
    <row r="22" spans="1:14" x14ac:dyDescent="0.25">
      <c r="A22" s="2" t="s">
        <v>11</v>
      </c>
      <c r="B22" s="4" t="s">
        <v>28</v>
      </c>
      <c r="C22" s="4">
        <v>2</v>
      </c>
      <c r="D22" s="8">
        <f>BPU!B5</f>
        <v>0</v>
      </c>
      <c r="E22" s="8">
        <f>D22*C22</f>
        <v>0</v>
      </c>
      <c r="F22" s="11">
        <v>52</v>
      </c>
      <c r="G22" s="8">
        <f>BPU!D20</f>
        <v>0</v>
      </c>
      <c r="H22" s="8">
        <f>F22*G22</f>
        <v>0</v>
      </c>
      <c r="I22" s="12">
        <v>2.91</v>
      </c>
      <c r="J22" s="8">
        <f>BPU!B34</f>
        <v>0</v>
      </c>
      <c r="K22" s="8">
        <f>I22*J22</f>
        <v>0</v>
      </c>
      <c r="L22" s="8"/>
      <c r="M22" s="8">
        <f>E22+H22+K22</f>
        <v>0</v>
      </c>
    </row>
    <row r="23" spans="1:14" x14ac:dyDescent="0.25">
      <c r="A23" s="2" t="s">
        <v>12</v>
      </c>
      <c r="B23" s="4" t="s">
        <v>28</v>
      </c>
      <c r="C23" s="4">
        <v>1</v>
      </c>
      <c r="D23" s="8">
        <f>BPU!B5</f>
        <v>0</v>
      </c>
      <c r="E23" s="8">
        <f>D23*C23</f>
        <v>0</v>
      </c>
      <c r="F23" s="11">
        <v>52</v>
      </c>
      <c r="G23" s="8">
        <f>BPU!D21</f>
        <v>0</v>
      </c>
      <c r="H23" s="8">
        <f>F23*G23</f>
        <v>0</v>
      </c>
      <c r="I23" s="12">
        <v>2.37</v>
      </c>
      <c r="J23" s="8">
        <f>BPU!B35</f>
        <v>0</v>
      </c>
      <c r="K23" s="8">
        <f>I23*J23</f>
        <v>0</v>
      </c>
      <c r="L23" s="8"/>
      <c r="M23" s="8">
        <f>E23+H23+K23</f>
        <v>0</v>
      </c>
    </row>
    <row r="24" spans="1:14" x14ac:dyDescent="0.25">
      <c r="D24" s="9"/>
      <c r="E24" s="10">
        <f>E22+E23</f>
        <v>0</v>
      </c>
      <c r="F24" s="9"/>
      <c r="G24" s="9"/>
      <c r="H24" s="10">
        <f>H22+H23</f>
        <v>0</v>
      </c>
      <c r="I24" s="9"/>
      <c r="J24" s="9"/>
      <c r="K24" s="10">
        <f>K22+K23</f>
        <v>0</v>
      </c>
      <c r="L24" s="9"/>
      <c r="M24" s="10">
        <f>M22+M23</f>
        <v>0</v>
      </c>
    </row>
    <row r="26" spans="1:14" x14ac:dyDescent="0.25">
      <c r="A26" s="2"/>
      <c r="B26" s="48" t="s">
        <v>43</v>
      </c>
    </row>
    <row r="27" spans="1:14" x14ac:dyDescent="0.25">
      <c r="A27" s="51" t="s">
        <v>13</v>
      </c>
      <c r="B27" s="49">
        <f>M10*4</f>
        <v>0</v>
      </c>
    </row>
    <row r="28" spans="1:14" x14ac:dyDescent="0.25">
      <c r="A28" s="51" t="s">
        <v>16</v>
      </c>
      <c r="B28" s="50">
        <f>M17*4</f>
        <v>0</v>
      </c>
    </row>
    <row r="29" spans="1:14" x14ac:dyDescent="0.25">
      <c r="A29" s="51" t="s">
        <v>15</v>
      </c>
      <c r="B29" s="50">
        <f>M24*4</f>
        <v>0</v>
      </c>
    </row>
  </sheetData>
  <mergeCells count="4">
    <mergeCell ref="A1:M1"/>
    <mergeCell ref="A6:M6"/>
    <mergeCell ref="A12:M12"/>
    <mergeCell ref="A20:M20"/>
  </mergeCells>
  <pageMargins left="0.70866141732283472" right="0.70866141732283472" top="0.74803149606299213" bottom="0.74803149606299213" header="0.31496062992125984" footer="0.31496062992125984"/>
  <pageSetup paperSize="9" scale="7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7DEFD8-F48F-49A6-85F2-695E74682C75}">
  <sheetPr>
    <pageSetUpPr fitToPage="1"/>
  </sheetPr>
  <dimension ref="A1:D35"/>
  <sheetViews>
    <sheetView topLeftCell="A19" workbookViewId="0">
      <selection activeCell="J41" sqref="J41"/>
    </sheetView>
  </sheetViews>
  <sheetFormatPr baseColWidth="10" defaultRowHeight="15" x14ac:dyDescent="0.25"/>
  <cols>
    <col min="1" max="1" width="32.140625" customWidth="1"/>
    <col min="2" max="2" width="19.85546875" customWidth="1"/>
    <col min="3" max="3" width="23" customWidth="1"/>
    <col min="4" max="4" width="14.42578125" customWidth="1"/>
  </cols>
  <sheetData>
    <row r="1" spans="1:4" s="17" customFormat="1" ht="49.5" customHeight="1" thickBot="1" x14ac:dyDescent="0.3">
      <c r="A1" s="35" t="s">
        <v>41</v>
      </c>
      <c r="B1" s="36"/>
      <c r="C1" s="36"/>
      <c r="D1" s="37"/>
    </row>
    <row r="2" spans="1:4" ht="15.75" thickBot="1" x14ac:dyDescent="0.3"/>
    <row r="3" spans="1:4" ht="15.75" thickBot="1" x14ac:dyDescent="0.3">
      <c r="A3" s="39" t="s">
        <v>17</v>
      </c>
      <c r="B3" s="40"/>
    </row>
    <row r="4" spans="1:4" ht="45" x14ac:dyDescent="0.25">
      <c r="A4" s="21"/>
      <c r="B4" s="22" t="s">
        <v>4</v>
      </c>
    </row>
    <row r="5" spans="1:4" x14ac:dyDescent="0.25">
      <c r="A5" s="23" t="s">
        <v>28</v>
      </c>
      <c r="B5" s="24"/>
    </row>
    <row r="6" spans="1:4" x14ac:dyDescent="0.25">
      <c r="A6" s="23" t="s">
        <v>29</v>
      </c>
      <c r="B6" s="24"/>
    </row>
    <row r="7" spans="1:4" x14ac:dyDescent="0.25">
      <c r="A7" s="23" t="s">
        <v>30</v>
      </c>
      <c r="B7" s="24"/>
    </row>
    <row r="8" spans="1:4" x14ac:dyDescent="0.25">
      <c r="A8" s="23" t="s">
        <v>31</v>
      </c>
      <c r="B8" s="24"/>
    </row>
    <row r="9" spans="1:4" x14ac:dyDescent="0.25">
      <c r="A9" s="23" t="s">
        <v>32</v>
      </c>
      <c r="B9" s="24"/>
    </row>
    <row r="10" spans="1:4" x14ac:dyDescent="0.25">
      <c r="A10" s="23" t="s">
        <v>33</v>
      </c>
      <c r="B10" s="24"/>
    </row>
    <row r="11" spans="1:4" x14ac:dyDescent="0.25">
      <c r="A11" s="23" t="s">
        <v>34</v>
      </c>
      <c r="B11" s="24"/>
    </row>
    <row r="12" spans="1:4" ht="15.75" thickBot="1" x14ac:dyDescent="0.3">
      <c r="A12" s="25" t="s">
        <v>35</v>
      </c>
      <c r="B12" s="26"/>
    </row>
    <row r="14" spans="1:4" x14ac:dyDescent="0.25">
      <c r="A14" t="s">
        <v>18</v>
      </c>
    </row>
    <row r="15" spans="1:4" ht="15.75" thickBot="1" x14ac:dyDescent="0.3"/>
    <row r="16" spans="1:4" ht="15.75" thickBot="1" x14ac:dyDescent="0.3">
      <c r="A16" s="39" t="s">
        <v>19</v>
      </c>
      <c r="B16" s="46"/>
      <c r="C16" s="46"/>
      <c r="D16" s="40"/>
    </row>
    <row r="17" spans="1:4" ht="35.25" customHeight="1" x14ac:dyDescent="0.25">
      <c r="A17" s="21"/>
      <c r="B17" s="43" t="s">
        <v>20</v>
      </c>
      <c r="C17" s="44"/>
      <c r="D17" s="45"/>
    </row>
    <row r="18" spans="1:4" ht="16.5" customHeight="1" x14ac:dyDescent="0.25">
      <c r="A18" s="21"/>
      <c r="B18" s="14" t="s">
        <v>13</v>
      </c>
      <c r="C18" s="14" t="s">
        <v>16</v>
      </c>
      <c r="D18" s="27" t="s">
        <v>15</v>
      </c>
    </row>
    <row r="19" spans="1:4" ht="16.5" customHeight="1" x14ac:dyDescent="0.25">
      <c r="A19" s="23" t="s">
        <v>14</v>
      </c>
      <c r="B19" s="15"/>
      <c r="C19" s="14"/>
      <c r="D19" s="28"/>
    </row>
    <row r="20" spans="1:4" x14ac:dyDescent="0.25">
      <c r="A20" s="23" t="s">
        <v>11</v>
      </c>
      <c r="B20" s="2"/>
      <c r="C20" s="2"/>
      <c r="D20" s="29"/>
    </row>
    <row r="21" spans="1:4" ht="15.75" thickBot="1" x14ac:dyDescent="0.3">
      <c r="A21" s="25" t="s">
        <v>12</v>
      </c>
      <c r="B21" s="30"/>
      <c r="C21" s="30"/>
      <c r="D21" s="26"/>
    </row>
    <row r="23" spans="1:4" ht="15.75" thickBot="1" x14ac:dyDescent="0.3"/>
    <row r="24" spans="1:4" ht="15.75" thickBot="1" x14ac:dyDescent="0.3">
      <c r="A24" s="41" t="s">
        <v>21</v>
      </c>
      <c r="B24" s="47"/>
      <c r="C24" s="42"/>
    </row>
    <row r="25" spans="1:4" ht="165.75" customHeight="1" x14ac:dyDescent="0.25">
      <c r="A25" s="31"/>
      <c r="B25" s="18" t="s">
        <v>22</v>
      </c>
      <c r="C25" s="32" t="s">
        <v>23</v>
      </c>
    </row>
    <row r="26" spans="1:4" x14ac:dyDescent="0.25">
      <c r="A26" s="33" t="s">
        <v>13</v>
      </c>
      <c r="B26" s="2"/>
      <c r="C26" s="29"/>
    </row>
    <row r="27" spans="1:4" x14ac:dyDescent="0.25">
      <c r="A27" s="33" t="s">
        <v>16</v>
      </c>
      <c r="B27" s="2"/>
      <c r="C27" s="29"/>
    </row>
    <row r="28" spans="1:4" ht="15.75" thickBot="1" x14ac:dyDescent="0.3">
      <c r="A28" s="34" t="s">
        <v>24</v>
      </c>
      <c r="B28" s="30"/>
      <c r="C28" s="26"/>
    </row>
    <row r="30" spans="1:4" ht="15.75" thickBot="1" x14ac:dyDescent="0.3"/>
    <row r="31" spans="1:4" ht="15.75" thickBot="1" x14ac:dyDescent="0.3">
      <c r="A31" s="41" t="s">
        <v>25</v>
      </c>
      <c r="B31" s="42"/>
    </row>
    <row r="32" spans="1:4" ht="30" x14ac:dyDescent="0.25">
      <c r="A32" s="31"/>
      <c r="B32" s="32" t="s">
        <v>26</v>
      </c>
    </row>
    <row r="33" spans="1:2" x14ac:dyDescent="0.25">
      <c r="A33" s="23" t="s">
        <v>14</v>
      </c>
      <c r="B33" s="29"/>
    </row>
    <row r="34" spans="1:2" x14ac:dyDescent="0.25">
      <c r="A34" s="23" t="s">
        <v>27</v>
      </c>
      <c r="B34" s="29"/>
    </row>
    <row r="35" spans="1:2" ht="15.75" thickBot="1" x14ac:dyDescent="0.3">
      <c r="A35" s="25" t="s">
        <v>12</v>
      </c>
      <c r="B35" s="26"/>
    </row>
  </sheetData>
  <mergeCells count="6">
    <mergeCell ref="A1:D1"/>
    <mergeCell ref="A3:B3"/>
    <mergeCell ref="A31:B31"/>
    <mergeCell ref="B17:D17"/>
    <mergeCell ref="A16:D16"/>
    <mergeCell ref="A24:C24"/>
  </mergeCells>
  <pageMargins left="0.70866141732283472" right="0.70866141732283472" top="0.74803149606299213" bottom="0.74803149606299213" header="0.31496062992125984" footer="0.31496062992125984"/>
  <pageSetup paperSize="9" scale="97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27E268600E6EB438059A25686214DB2" ma:contentTypeVersion="3" ma:contentTypeDescription="Crée un document." ma:contentTypeScope="" ma:versionID="50a46cb910d8ceaf2afaf95b78fe0103">
  <xsd:schema xmlns:xsd="http://www.w3.org/2001/XMLSchema" xmlns:xs="http://www.w3.org/2001/XMLSchema" xmlns:p="http://schemas.microsoft.com/office/2006/metadata/properties" xmlns:ns2="5b747c05-9951-4cfd-9e97-78b7df05a326" targetNamespace="http://schemas.microsoft.com/office/2006/metadata/properties" ma:root="true" ma:fieldsID="9355a71014c8e3af18931d64a85e9b94" ns2:_="">
    <xsd:import namespace="5b747c05-9951-4cfd-9e97-78b7df05a326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b747c05-9951-4cfd-9e97-78b7df05a326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CCD53722-7989-48AC-BEDD-A9972D64B4A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b747c05-9951-4cfd-9e97-78b7df05a32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5C8163E1-7FD3-447B-BB25-46189E64CD7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F1119FB-8A17-4647-B09B-C87BD3692264}">
  <ds:schemaRefs>
    <ds:schemaRef ds:uri="http://schemas.microsoft.com/office/2006/metadata/properties"/>
    <ds:schemaRef ds:uri="http://purl.org/dc/dcmitype/"/>
    <ds:schemaRef ds:uri="http://purl.org/dc/terms/"/>
    <ds:schemaRef ds:uri="5b747c05-9951-4cfd-9e97-78b7df05a326"/>
    <ds:schemaRef ds:uri="http://www.w3.org/XML/1998/namespace"/>
    <ds:schemaRef ds:uri="http://purl.org/dc/elements/1.1/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DQE</vt:lpstr>
      <vt:lpstr>BPU</vt:lpstr>
      <vt:lpstr>BPU!Zone_d_impression</vt:lpstr>
      <vt:lpstr>DQE!Zone_d_impression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PICHOT Margaux</dc:creator>
  <cp:lastModifiedBy>PICHOT Margaux</cp:lastModifiedBy>
  <cp:lastPrinted>2025-10-30T16:45:57Z</cp:lastPrinted>
  <dcterms:created xsi:type="dcterms:W3CDTF">2025-07-22T14:39:31Z</dcterms:created>
  <dcterms:modified xsi:type="dcterms:W3CDTF">2025-11-14T09:20:13Z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0x010100027E268600E6EB438059A25686214DB2</vt:lpwstr>
  </property>
</Properties>
</file>